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'Лист3'!$A$4:$J$59</definedName>
  </definedNames>
  <calcPr fullCalcOnLoad="1"/>
</workbook>
</file>

<file path=xl/sharedStrings.xml><?xml version="1.0" encoding="utf-8"?>
<sst xmlns="http://schemas.openxmlformats.org/spreadsheetml/2006/main" count="231" uniqueCount="127">
  <si>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</si>
  <si>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</si>
  <si>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</si>
  <si>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</si>
  <si>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</si>
  <si>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</si>
  <si>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Итого по программе: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</si>
  <si>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</si>
  <si>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</si>
  <si>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</si>
  <si>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</si>
  <si>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</si>
  <si>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</si>
  <si>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</si>
  <si>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</si>
  <si>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</si>
  <si>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</si>
  <si>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</si>
  <si>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</si>
  <si>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</si>
  <si>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</si>
  <si>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</si>
  <si>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</si>
  <si>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</si>
  <si>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</si>
  <si>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</si>
  <si>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</si>
  <si>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</si>
  <si>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</si>
  <si>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</si>
  <si>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</si>
  <si>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</si>
  <si>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</si>
  <si>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</si>
  <si>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</si>
  <si>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</si>
  <si>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2014-2016 гг</t>
  </si>
  <si>
    <t>2014-2015 гг</t>
  </si>
  <si>
    <t>2014- 2016 гг</t>
  </si>
  <si>
    <t>2.4.</t>
  </si>
  <si>
    <t>2.5.</t>
  </si>
  <si>
    <t>2.6.</t>
  </si>
  <si>
    <t>2014 г.</t>
  </si>
  <si>
    <t>2014-2016 г</t>
  </si>
  <si>
    <t>449,4</t>
  </si>
  <si>
    <t>4 624,3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</si>
  <si>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</si>
  <si>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</si>
  <si>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</si>
  <si>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</si>
  <si>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</si>
  <si>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</si>
  <si>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</si>
  <si>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</si>
  <si>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</si>
  <si>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</si>
  <si>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</si>
  <si>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</si>
  <si>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</si>
  <si>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</si>
  <si>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</si>
  <si>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</si>
  <si>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</si>
  <si>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</si>
  <si>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</si>
  <si>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>Очистка территории города после схода снежного покрова.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</si>
  <si>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</si>
  <si>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</si>
  <si>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</si>
  <si>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</si>
  <si>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</si>
  <si>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</si>
  <si>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</si>
  <si>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</si>
  <si>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</si>
  <si>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</si>
  <si>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</si>
  <si>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</si>
  <si>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</si>
  <si>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</si>
  <si>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</si>
  <si>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</si>
  <si>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</si>
  <si>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</si>
  <si>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</si>
  <si>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</si>
  <si>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</si>
  <si>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</si>
  <si>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</si>
  <si>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5:</t>
  </si>
  <si>
    <t>Итого по разделу 6: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</si>
  <si>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</si>
  <si>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</si>
  <si>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</si>
  <si>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</si>
  <si>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</si>
  <si>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</si>
  <si>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</si>
  <si>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</si>
  <si>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</si>
  <si>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</si>
  <si>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</si>
  <si>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</si>
  <si>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</si>
  <si>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</si>
  <si>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</si>
  <si>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</si>
  <si>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</si>
  <si>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</si>
  <si>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</si>
  <si>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</si>
  <si>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</si>
  <si>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</si>
  <si>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</si>
  <si>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</si>
  <si>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</si>
  <si>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</si>
  <si>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</si>
  <si>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</si>
  <si>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</si>
  <si>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</si>
  <si>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</si>
  <si>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</si>
  <si>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</si>
  <si>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1432,6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</si>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</sst>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183" fontId="0" fillId="0" borderId="0" xfId="0" applyNumberFormat="1" applyFill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top" wrapText="1"/>
    </xf>
    <xf numFmtId="0" fontId="6" fillId="33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80" fontId="6" fillId="33" borderId="23" xfId="0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9" xfId="0" applyNumberFormat="1" applyFont="1" applyFill="1" applyBorder="1" applyAlignment="1">
      <alignment horizontal="center" vertical="center"/>
    </xf>
    <xf numFmtId="180" fontId="6" fillId="33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80" fontId="10" fillId="0" borderId="28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80" fontId="10" fillId="0" borderId="30" xfId="0" applyNumberFormat="1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183" fontId="10" fillId="34" borderId="3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80" fontId="10" fillId="0" borderId="30" xfId="0" applyNumberFormat="1" applyFont="1" applyFill="1" applyBorder="1" applyAlignment="1">
      <alignment horizontal="center" vertical="center"/>
    </xf>
    <xf numFmtId="183" fontId="10" fillId="34" borderId="36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/>
    </xf>
    <xf numFmtId="180" fontId="10" fillId="34" borderId="39" xfId="0" applyNumberFormat="1" applyFont="1" applyFill="1" applyBorder="1" applyAlignment="1">
      <alignment horizontal="center" vertical="center"/>
    </xf>
    <xf numFmtId="180" fontId="10" fillId="34" borderId="40" xfId="0" applyNumberFormat="1" applyFont="1" applyFill="1" applyBorder="1" applyAlignment="1">
      <alignment horizontal="center" vertical="center"/>
    </xf>
    <xf numFmtId="180" fontId="10" fillId="34" borderId="32" xfId="0" applyNumberFormat="1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/>
    </xf>
    <xf numFmtId="180" fontId="10" fillId="34" borderId="36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180" fontId="10" fillId="0" borderId="42" xfId="0" applyNumberFormat="1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34" borderId="32" xfId="0" applyFont="1" applyFill="1" applyBorder="1" applyAlignment="1">
      <alignment/>
    </xf>
    <xf numFmtId="0" fontId="10" fillId="34" borderId="43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180" fontId="10" fillId="34" borderId="34" xfId="0" applyNumberFormat="1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vertical="center" wrapText="1"/>
    </xf>
    <xf numFmtId="0" fontId="6" fillId="0" borderId="34" xfId="0" applyFont="1" applyBorder="1" applyAlignment="1">
      <alignment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180" fontId="10" fillId="0" borderId="39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180" fontId="6" fillId="33" borderId="48" xfId="0" applyNumberFormat="1" applyFont="1" applyFill="1" applyBorder="1" applyAlignment="1">
      <alignment horizontal="center" vertical="center" wrapText="1"/>
    </xf>
    <xf numFmtId="180" fontId="6" fillId="33" borderId="26" xfId="0" applyNumberFormat="1" applyFont="1" applyFill="1" applyBorder="1" applyAlignment="1">
      <alignment horizontal="center" vertical="center" wrapText="1"/>
    </xf>
    <xf numFmtId="180" fontId="10" fillId="33" borderId="2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19" xfId="0" applyFont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180" fontId="10" fillId="33" borderId="50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left" vertical="top" wrapText="1"/>
    </xf>
    <xf numFmtId="180" fontId="10" fillId="33" borderId="51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left" vertical="top" wrapText="1"/>
    </xf>
    <xf numFmtId="0" fontId="6" fillId="33" borderId="35" xfId="0" applyFont="1" applyFill="1" applyBorder="1" applyAlignment="1">
      <alignment horizontal="left" vertical="top" wrapText="1"/>
    </xf>
    <xf numFmtId="180" fontId="10" fillId="33" borderId="19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0" fontId="6" fillId="0" borderId="19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8" fillId="0" borderId="46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 indent="15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10" fillId="0" borderId="30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038600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056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SheetLayoutView="100" workbookViewId="0" topLeftCell="A1">
      <selection activeCell="N6" sqref="N6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7" max="7" width="8.00390625" style="0" customWidth="1"/>
    <col min="8" max="8" width="8.7109375" style="29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169"/>
      <c r="H1" s="169"/>
      <c r="I1" s="169"/>
      <c r="J1" s="169"/>
    </row>
    <row r="2" spans="7:10" ht="14.25" customHeight="1">
      <c r="G2" s="169"/>
      <c r="H2" s="169"/>
      <c r="I2" s="169"/>
      <c r="J2" s="169"/>
    </row>
    <row r="3" spans="6:10" ht="15" customHeight="1">
      <c r="F3" s="25"/>
      <c r="G3" s="171"/>
      <c r="H3" s="171"/>
      <c r="I3" s="171"/>
      <c r="J3" s="171"/>
    </row>
    <row r="4" spans="1:10" s="1" customFormat="1" ht="15.75" customHeight="1">
      <c r="A4" s="170" t="s">
        <v>5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s="1" customFormat="1" ht="16.5" customHeight="1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customHeight="1">
      <c r="A6" s="170" t="s">
        <v>100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0" ht="15.75" customHeight="1" thickBot="1">
      <c r="A7" s="159" t="s">
        <v>35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10" ht="21.75" customHeight="1">
      <c r="A8" s="144" t="s">
        <v>0</v>
      </c>
      <c r="B8" s="148" t="s">
        <v>1</v>
      </c>
      <c r="C8" s="142" t="s">
        <v>23</v>
      </c>
      <c r="D8" s="146" t="s">
        <v>22</v>
      </c>
      <c r="E8" s="165" t="s">
        <v>29</v>
      </c>
      <c r="F8" s="164" t="s">
        <v>2</v>
      </c>
      <c r="G8" s="142"/>
      <c r="H8" s="142"/>
      <c r="I8" s="160" t="s">
        <v>3</v>
      </c>
      <c r="J8" s="140" t="s">
        <v>4</v>
      </c>
    </row>
    <row r="9" spans="1:10" ht="12.75">
      <c r="A9" s="145"/>
      <c r="B9" s="149"/>
      <c r="C9" s="143"/>
      <c r="D9" s="147"/>
      <c r="E9" s="166"/>
      <c r="F9" s="2">
        <v>2014</v>
      </c>
      <c r="G9" s="24">
        <v>2015</v>
      </c>
      <c r="H9" s="26">
        <v>2016</v>
      </c>
      <c r="I9" s="161"/>
      <c r="J9" s="141"/>
    </row>
    <row r="10" spans="1:10" ht="13.5" thickBot="1">
      <c r="A10" s="6">
        <v>1</v>
      </c>
      <c r="B10" s="8">
        <v>2</v>
      </c>
      <c r="C10" s="9">
        <v>3</v>
      </c>
      <c r="D10" s="10">
        <v>4</v>
      </c>
      <c r="E10" s="11">
        <v>5</v>
      </c>
      <c r="F10" s="8">
        <v>6</v>
      </c>
      <c r="G10" s="9">
        <v>7</v>
      </c>
      <c r="H10" s="27">
        <v>8</v>
      </c>
      <c r="I10" s="7">
        <v>9</v>
      </c>
      <c r="J10" s="3">
        <v>10</v>
      </c>
    </row>
    <row r="11" spans="1:10" ht="15" customHeight="1" thickBot="1">
      <c r="A11" s="150" t="s">
        <v>54</v>
      </c>
      <c r="B11" s="151"/>
      <c r="C11" s="151"/>
      <c r="D11" s="151"/>
      <c r="E11" s="152"/>
      <c r="F11" s="151"/>
      <c r="G11" s="151"/>
      <c r="H11" s="151"/>
      <c r="I11" s="151"/>
      <c r="J11" s="153"/>
    </row>
    <row r="12" spans="1:11" ht="48" customHeight="1">
      <c r="A12" s="40" t="s">
        <v>7</v>
      </c>
      <c r="B12" s="31" t="s">
        <v>94</v>
      </c>
      <c r="C12" s="42" t="s">
        <v>30</v>
      </c>
      <c r="D12" s="50" t="s">
        <v>36</v>
      </c>
      <c r="E12" s="51">
        <f>SUM(F12:H12)</f>
        <v>2314.989</v>
      </c>
      <c r="F12" s="52">
        <v>528.889</v>
      </c>
      <c r="G12" s="44">
        <v>1586.2</v>
      </c>
      <c r="H12" s="30">
        <v>199.9</v>
      </c>
      <c r="I12" s="103" t="s">
        <v>75</v>
      </c>
      <c r="J12" s="20" t="s">
        <v>125</v>
      </c>
      <c r="K12" s="53"/>
    </row>
    <row r="13" spans="1:11" ht="37.5" customHeight="1">
      <c r="A13" s="41" t="s">
        <v>8</v>
      </c>
      <c r="B13" s="22" t="s">
        <v>48</v>
      </c>
      <c r="C13" s="54" t="s">
        <v>30</v>
      </c>
      <c r="D13" s="55" t="s">
        <v>37</v>
      </c>
      <c r="E13" s="56">
        <f>SUM(F13:H13)</f>
        <v>1309.6</v>
      </c>
      <c r="F13" s="57">
        <v>1309.6</v>
      </c>
      <c r="G13" s="43">
        <v>0</v>
      </c>
      <c r="H13" s="47">
        <v>0</v>
      </c>
      <c r="I13" s="103" t="s">
        <v>75</v>
      </c>
      <c r="J13" s="20" t="s">
        <v>125</v>
      </c>
      <c r="K13" s="53"/>
    </row>
    <row r="14" spans="1:11" ht="63" customHeight="1">
      <c r="A14" s="42" t="s">
        <v>32</v>
      </c>
      <c r="B14" s="33" t="s">
        <v>115</v>
      </c>
      <c r="C14" s="54" t="s">
        <v>30</v>
      </c>
      <c r="D14" s="55" t="s">
        <v>36</v>
      </c>
      <c r="E14" s="58">
        <f>F14+G14+H14</f>
        <v>1213.3999999999999</v>
      </c>
      <c r="F14" s="43">
        <v>845.5</v>
      </c>
      <c r="G14" s="43">
        <v>345.3</v>
      </c>
      <c r="H14" s="43">
        <v>22.6</v>
      </c>
      <c r="I14" s="103" t="s">
        <v>75</v>
      </c>
      <c r="J14" s="39" t="s">
        <v>53</v>
      </c>
      <c r="K14" s="53"/>
    </row>
    <row r="15" spans="1:11" ht="36.75" customHeight="1">
      <c r="A15" s="177" t="s">
        <v>50</v>
      </c>
      <c r="B15" s="162" t="s">
        <v>118</v>
      </c>
      <c r="C15" s="179" t="s">
        <v>30</v>
      </c>
      <c r="D15" s="154" t="s">
        <v>38</v>
      </c>
      <c r="E15" s="183">
        <f>SUM(F15:H15)</f>
        <v>3575.6000000000004</v>
      </c>
      <c r="F15" s="157">
        <v>1080.8</v>
      </c>
      <c r="G15" s="156">
        <v>1798</v>
      </c>
      <c r="H15" s="156">
        <v>696.8</v>
      </c>
      <c r="I15" s="181" t="s">
        <v>75</v>
      </c>
      <c r="J15" s="167" t="s">
        <v>49</v>
      </c>
      <c r="K15" s="53"/>
    </row>
    <row r="16" spans="1:11" ht="3.75" customHeight="1" hidden="1">
      <c r="A16" s="178"/>
      <c r="B16" s="163"/>
      <c r="C16" s="180"/>
      <c r="D16" s="155"/>
      <c r="E16" s="184"/>
      <c r="F16" s="157"/>
      <c r="G16" s="156"/>
      <c r="H16" s="156"/>
      <c r="I16" s="182"/>
      <c r="J16" s="168"/>
      <c r="K16" s="53"/>
    </row>
    <row r="17" spans="1:11" ht="38.25" customHeight="1">
      <c r="A17" s="41" t="s">
        <v>51</v>
      </c>
      <c r="B17" s="32" t="s">
        <v>121</v>
      </c>
      <c r="C17" s="42" t="s">
        <v>30</v>
      </c>
      <c r="D17" s="50" t="s">
        <v>36</v>
      </c>
      <c r="E17" s="56">
        <f>F17+G17+H17</f>
        <v>2115.9</v>
      </c>
      <c r="F17" s="46">
        <v>1294.6</v>
      </c>
      <c r="G17" s="46">
        <v>586.5</v>
      </c>
      <c r="H17" s="46">
        <v>234.8</v>
      </c>
      <c r="I17" s="103" t="s">
        <v>75</v>
      </c>
      <c r="J17" s="121" t="s">
        <v>52</v>
      </c>
      <c r="K17" s="53"/>
    </row>
    <row r="18" spans="1:11" ht="13.5" customHeight="1" thickBot="1">
      <c r="A18" s="59"/>
      <c r="B18" s="60" t="s">
        <v>85</v>
      </c>
      <c r="C18" s="117"/>
      <c r="D18" s="118"/>
      <c r="E18" s="63">
        <f>E14+E17+E16+E15+E13+E12</f>
        <v>10529.489</v>
      </c>
      <c r="F18" s="63">
        <f>F14+F17+F16+F15+F13+F12</f>
        <v>5059.389</v>
      </c>
      <c r="G18" s="63">
        <f>G14+G17+G16+G15+G13+G12</f>
        <v>4316</v>
      </c>
      <c r="H18" s="63">
        <f>H14+H17+H16+H15+H13+H12</f>
        <v>1154.1000000000001</v>
      </c>
      <c r="I18" s="119"/>
      <c r="J18" s="120"/>
      <c r="K18" s="53"/>
    </row>
    <row r="19" spans="1:11" ht="27.75" customHeight="1" thickBot="1">
      <c r="A19" s="172" t="s">
        <v>101</v>
      </c>
      <c r="B19" s="173"/>
      <c r="C19" s="173"/>
      <c r="D19" s="173"/>
      <c r="E19" s="175"/>
      <c r="F19" s="176"/>
      <c r="G19" s="176"/>
      <c r="H19" s="176"/>
      <c r="I19" s="173"/>
      <c r="J19" s="174"/>
      <c r="K19" s="53"/>
    </row>
    <row r="20" spans="1:11" s="29" customFormat="1" ht="39" customHeight="1" thickBot="1">
      <c r="A20" s="76" t="s">
        <v>9</v>
      </c>
      <c r="B20" s="35" t="s">
        <v>119</v>
      </c>
      <c r="C20" s="76" t="s">
        <v>30</v>
      </c>
      <c r="D20" s="77" t="s">
        <v>42</v>
      </c>
      <c r="E20" s="110">
        <f aca="true" t="shared" si="0" ref="E20:E28">F20+G20+H20</f>
        <v>478.312</v>
      </c>
      <c r="F20" s="111">
        <v>178.312</v>
      </c>
      <c r="G20" s="30">
        <v>150</v>
      </c>
      <c r="H20" s="30">
        <v>150</v>
      </c>
      <c r="I20" s="104" t="s">
        <v>75</v>
      </c>
      <c r="J20" s="105" t="s">
        <v>77</v>
      </c>
      <c r="K20" s="78"/>
    </row>
    <row r="21" spans="1:11" ht="36" customHeight="1" thickBot="1">
      <c r="A21" s="42" t="s">
        <v>31</v>
      </c>
      <c r="B21" s="122" t="s">
        <v>109</v>
      </c>
      <c r="C21" s="42" t="s">
        <v>30</v>
      </c>
      <c r="D21" s="50" t="s">
        <v>36</v>
      </c>
      <c r="E21" s="110">
        <f t="shared" si="0"/>
        <v>798.1</v>
      </c>
      <c r="F21" s="45">
        <v>521.1</v>
      </c>
      <c r="G21" s="46">
        <v>132</v>
      </c>
      <c r="H21" s="46">
        <v>145</v>
      </c>
      <c r="I21" s="37" t="s">
        <v>75</v>
      </c>
      <c r="J21" s="37" t="s">
        <v>77</v>
      </c>
      <c r="K21" s="53" t="s">
        <v>110</v>
      </c>
    </row>
    <row r="22" spans="1:11" s="29" customFormat="1" ht="36.75" customHeight="1">
      <c r="A22" s="106" t="s">
        <v>33</v>
      </c>
      <c r="B22" s="123" t="s">
        <v>82</v>
      </c>
      <c r="C22" s="106" t="s">
        <v>30</v>
      </c>
      <c r="D22" s="107" t="s">
        <v>43</v>
      </c>
      <c r="E22" s="124">
        <f t="shared" si="0"/>
        <v>139.4</v>
      </c>
      <c r="F22" s="115">
        <v>63.1</v>
      </c>
      <c r="G22" s="43">
        <v>36.3</v>
      </c>
      <c r="H22" s="43">
        <v>40</v>
      </c>
      <c r="I22" s="125" t="s">
        <v>75</v>
      </c>
      <c r="J22" s="38" t="s">
        <v>77</v>
      </c>
      <c r="K22" s="78"/>
    </row>
    <row r="23" spans="1:11" ht="37.5" customHeight="1">
      <c r="A23" s="116" t="s">
        <v>39</v>
      </c>
      <c r="B23" s="35" t="s">
        <v>79</v>
      </c>
      <c r="C23" s="42" t="s">
        <v>30</v>
      </c>
      <c r="D23" s="42" t="s">
        <v>42</v>
      </c>
      <c r="E23" s="127">
        <f t="shared" si="0"/>
        <v>60</v>
      </c>
      <c r="F23" s="128">
        <v>60</v>
      </c>
      <c r="G23" s="44">
        <v>0</v>
      </c>
      <c r="H23" s="30">
        <v>0</v>
      </c>
      <c r="I23" s="37" t="s">
        <v>75</v>
      </c>
      <c r="J23" s="37" t="s">
        <v>77</v>
      </c>
      <c r="K23" s="53"/>
    </row>
    <row r="24" spans="1:11" ht="49.5" customHeight="1">
      <c r="A24" s="116" t="s">
        <v>40</v>
      </c>
      <c r="B24" s="35" t="s">
        <v>126</v>
      </c>
      <c r="C24" s="42" t="s">
        <v>30</v>
      </c>
      <c r="D24" s="76" t="s">
        <v>42</v>
      </c>
      <c r="E24" s="127">
        <f t="shared" si="0"/>
        <v>100</v>
      </c>
      <c r="F24" s="128">
        <v>100</v>
      </c>
      <c r="G24" s="44">
        <v>0</v>
      </c>
      <c r="H24" s="30">
        <v>0</v>
      </c>
      <c r="I24" s="37" t="s">
        <v>75</v>
      </c>
      <c r="J24" s="37" t="s">
        <v>77</v>
      </c>
      <c r="K24" s="53"/>
    </row>
    <row r="25" spans="1:11" s="29" customFormat="1" ht="35.25" customHeight="1" thickBot="1">
      <c r="A25" s="129" t="s">
        <v>41</v>
      </c>
      <c r="B25" s="130" t="s">
        <v>80</v>
      </c>
      <c r="C25" s="131" t="s">
        <v>30</v>
      </c>
      <c r="D25" s="132" t="s">
        <v>36</v>
      </c>
      <c r="E25" s="126">
        <f t="shared" si="0"/>
        <v>229.5</v>
      </c>
      <c r="F25" s="133">
        <v>69.3</v>
      </c>
      <c r="G25" s="134">
        <v>76.3</v>
      </c>
      <c r="H25" s="134">
        <v>83.9</v>
      </c>
      <c r="I25" s="135" t="s">
        <v>75</v>
      </c>
      <c r="J25" s="136" t="s">
        <v>77</v>
      </c>
      <c r="K25" s="78"/>
    </row>
    <row r="26" spans="1:11" s="29" customFormat="1" ht="35.25" customHeight="1" thickBot="1">
      <c r="A26" s="76" t="s">
        <v>81</v>
      </c>
      <c r="B26" s="123" t="s">
        <v>122</v>
      </c>
      <c r="C26" s="106" t="s">
        <v>30</v>
      </c>
      <c r="D26" s="107" t="s">
        <v>42</v>
      </c>
      <c r="E26" s="110">
        <f t="shared" si="0"/>
        <v>990</v>
      </c>
      <c r="F26" s="108">
        <v>690</v>
      </c>
      <c r="G26" s="109">
        <v>150</v>
      </c>
      <c r="H26" s="47">
        <v>150</v>
      </c>
      <c r="I26" s="38" t="s">
        <v>75</v>
      </c>
      <c r="J26" s="38" t="s">
        <v>78</v>
      </c>
      <c r="K26" s="78"/>
    </row>
    <row r="27" spans="1:11" s="29" customFormat="1" ht="49.5" customHeight="1" thickBot="1">
      <c r="A27" s="112" t="s">
        <v>111</v>
      </c>
      <c r="B27" s="123" t="s">
        <v>83</v>
      </c>
      <c r="C27" s="106" t="s">
        <v>30</v>
      </c>
      <c r="D27" s="77" t="s">
        <v>36</v>
      </c>
      <c r="E27" s="110">
        <f t="shared" si="0"/>
        <v>14431.4</v>
      </c>
      <c r="F27" s="45">
        <v>8931.4</v>
      </c>
      <c r="G27" s="46">
        <v>2500</v>
      </c>
      <c r="H27" s="30">
        <v>3000</v>
      </c>
      <c r="I27" s="104" t="s">
        <v>75</v>
      </c>
      <c r="J27" s="113" t="s">
        <v>76</v>
      </c>
      <c r="K27" s="78"/>
    </row>
    <row r="28" spans="1:11" s="29" customFormat="1" ht="49.5" customHeight="1">
      <c r="A28" s="112" t="s">
        <v>112</v>
      </c>
      <c r="B28" s="114" t="s">
        <v>117</v>
      </c>
      <c r="C28" s="76" t="s">
        <v>30</v>
      </c>
      <c r="D28" s="77" t="s">
        <v>36</v>
      </c>
      <c r="E28" s="110">
        <f t="shared" si="0"/>
        <v>7500</v>
      </c>
      <c r="F28" s="115">
        <v>2500</v>
      </c>
      <c r="G28" s="43">
        <v>2500</v>
      </c>
      <c r="H28" s="43">
        <v>2500</v>
      </c>
      <c r="I28" s="104" t="s">
        <v>75</v>
      </c>
      <c r="J28" s="38" t="s">
        <v>77</v>
      </c>
      <c r="K28" s="78"/>
    </row>
    <row r="29" spans="1:11" ht="14.25" customHeight="1" thickBot="1">
      <c r="A29" s="59"/>
      <c r="B29" s="60" t="s">
        <v>86</v>
      </c>
      <c r="C29" s="61"/>
      <c r="D29" s="62"/>
      <c r="E29" s="66">
        <f>E28+E27+E26+E25+E23+E22+E21+E20+E24</f>
        <v>24726.712000000003</v>
      </c>
      <c r="F29" s="66">
        <f>F28+F27+F26+F25+F23+F22+F21+F20+F24</f>
        <v>13113.212</v>
      </c>
      <c r="G29" s="66">
        <f>G28+G27+G26+G25+G23+G22+G21+G20+G24</f>
        <v>5544.6</v>
      </c>
      <c r="H29" s="66">
        <f>H28+H27+H26+H25+H23+H22+H21+H20+H24</f>
        <v>6068.9</v>
      </c>
      <c r="I29" s="67"/>
      <c r="J29" s="68"/>
      <c r="K29" s="53"/>
    </row>
    <row r="30" spans="1:11" ht="15" customHeight="1">
      <c r="A30" s="172" t="s">
        <v>102</v>
      </c>
      <c r="B30" s="173"/>
      <c r="C30" s="173"/>
      <c r="D30" s="173"/>
      <c r="E30" s="173"/>
      <c r="F30" s="173"/>
      <c r="G30" s="173"/>
      <c r="H30" s="173"/>
      <c r="I30" s="173"/>
      <c r="J30" s="174"/>
      <c r="K30" s="53"/>
    </row>
    <row r="31" spans="1:15" ht="61.5" customHeight="1">
      <c r="A31" s="69" t="s">
        <v>10</v>
      </c>
      <c r="B31" s="14" t="s">
        <v>113</v>
      </c>
      <c r="C31" s="42" t="s">
        <v>30</v>
      </c>
      <c r="D31" s="50" t="s">
        <v>36</v>
      </c>
      <c r="E31" s="65">
        <f>SUM(F31:H31)</f>
        <v>64873</v>
      </c>
      <c r="F31" s="46">
        <v>18934.5</v>
      </c>
      <c r="G31" s="43">
        <v>21880</v>
      </c>
      <c r="H31" s="43">
        <v>24058.5</v>
      </c>
      <c r="I31" s="102" t="s">
        <v>75</v>
      </c>
      <c r="J31" s="18" t="s">
        <v>55</v>
      </c>
      <c r="K31" s="53"/>
      <c r="O31" t="s">
        <v>99</v>
      </c>
    </row>
    <row r="32" spans="1:11" ht="63" customHeight="1">
      <c r="A32" s="70" t="s">
        <v>11</v>
      </c>
      <c r="B32" s="15" t="s">
        <v>114</v>
      </c>
      <c r="C32" s="42" t="s">
        <v>30</v>
      </c>
      <c r="D32" s="50" t="s">
        <v>36</v>
      </c>
      <c r="E32" s="65">
        <f>SUM(F32:H32)</f>
        <v>17059.2</v>
      </c>
      <c r="F32" s="43">
        <v>10700.6</v>
      </c>
      <c r="G32" s="43">
        <v>3027.9</v>
      </c>
      <c r="H32" s="43">
        <v>3330.7</v>
      </c>
      <c r="I32" s="102" t="s">
        <v>75</v>
      </c>
      <c r="J32" s="18" t="s">
        <v>55</v>
      </c>
      <c r="K32" s="53"/>
    </row>
    <row r="33" spans="1:11" ht="49.5" customHeight="1">
      <c r="A33" s="42" t="s">
        <v>12</v>
      </c>
      <c r="B33" s="16" t="s">
        <v>107</v>
      </c>
      <c r="C33" s="42" t="s">
        <v>30</v>
      </c>
      <c r="D33" s="42" t="s">
        <v>36</v>
      </c>
      <c r="E33" s="71">
        <f>SUM(F33:H33)</f>
        <v>216.9</v>
      </c>
      <c r="F33" s="46">
        <v>119.9</v>
      </c>
      <c r="G33" s="46">
        <v>46</v>
      </c>
      <c r="H33" s="46">
        <v>51</v>
      </c>
      <c r="I33" s="102" t="s">
        <v>75</v>
      </c>
      <c r="J33" s="16" t="s">
        <v>84</v>
      </c>
      <c r="K33" s="53"/>
    </row>
    <row r="34" spans="1:11" ht="37.5" customHeight="1">
      <c r="A34" s="40" t="s">
        <v>13</v>
      </c>
      <c r="B34" s="16" t="s">
        <v>108</v>
      </c>
      <c r="C34" s="42" t="s">
        <v>30</v>
      </c>
      <c r="D34" s="50" t="s">
        <v>36</v>
      </c>
      <c r="E34" s="65">
        <f>SUM(F34:H34)</f>
        <v>2085.7</v>
      </c>
      <c r="F34" s="43">
        <v>576.1</v>
      </c>
      <c r="G34" s="43">
        <v>718.8</v>
      </c>
      <c r="H34" s="43">
        <v>790.8</v>
      </c>
      <c r="I34" s="102" t="s">
        <v>75</v>
      </c>
      <c r="J34" s="18" t="s">
        <v>56</v>
      </c>
      <c r="K34" s="53"/>
    </row>
    <row r="35" spans="1:11" ht="15" customHeight="1" thickBot="1">
      <c r="A35" s="59"/>
      <c r="B35" s="60" t="s">
        <v>87</v>
      </c>
      <c r="C35" s="61"/>
      <c r="D35" s="62"/>
      <c r="E35" s="72">
        <f>SUM(E31:E34)</f>
        <v>84234.79999999999</v>
      </c>
      <c r="F35" s="73">
        <f>SUM(F31:F34)</f>
        <v>30331.1</v>
      </c>
      <c r="G35" s="74">
        <f>SUM(G31:G34)</f>
        <v>25672.7</v>
      </c>
      <c r="H35" s="74">
        <f>SUM(H31:H34)</f>
        <v>28231</v>
      </c>
      <c r="I35" s="67"/>
      <c r="J35" s="75"/>
      <c r="K35" s="53"/>
    </row>
    <row r="36" spans="1:11" ht="14.25" customHeight="1">
      <c r="A36" s="172" t="s">
        <v>103</v>
      </c>
      <c r="B36" s="173"/>
      <c r="C36" s="173"/>
      <c r="D36" s="173"/>
      <c r="E36" s="173"/>
      <c r="F36" s="173"/>
      <c r="G36" s="173"/>
      <c r="H36" s="173"/>
      <c r="I36" s="173"/>
      <c r="J36" s="174"/>
      <c r="K36" s="53"/>
    </row>
    <row r="37" spans="1:11" ht="36" customHeight="1">
      <c r="A37" s="42" t="s">
        <v>14</v>
      </c>
      <c r="B37" s="16" t="s">
        <v>97</v>
      </c>
      <c r="C37" s="42" t="s">
        <v>30</v>
      </c>
      <c r="D37" s="42" t="s">
        <v>36</v>
      </c>
      <c r="E37" s="71">
        <f>SUM(F37:H37)</f>
        <v>13428</v>
      </c>
      <c r="F37" s="46">
        <v>4476</v>
      </c>
      <c r="G37" s="46">
        <v>4476</v>
      </c>
      <c r="H37" s="46">
        <v>4476</v>
      </c>
      <c r="I37" s="37" t="s">
        <v>75</v>
      </c>
      <c r="J37" s="16" t="s">
        <v>57</v>
      </c>
      <c r="K37" s="53"/>
    </row>
    <row r="38" spans="1:11" s="29" customFormat="1" ht="49.5" customHeight="1">
      <c r="A38" s="76" t="s">
        <v>15</v>
      </c>
      <c r="B38" s="114" t="s">
        <v>98</v>
      </c>
      <c r="C38" s="76" t="s">
        <v>30</v>
      </c>
      <c r="D38" s="76" t="s">
        <v>36</v>
      </c>
      <c r="E38" s="137">
        <f>SUM(F38:H38)</f>
        <v>950</v>
      </c>
      <c r="F38" s="46">
        <v>350</v>
      </c>
      <c r="G38" s="46">
        <v>300</v>
      </c>
      <c r="H38" s="46">
        <v>300</v>
      </c>
      <c r="I38" s="105" t="s">
        <v>75</v>
      </c>
      <c r="J38" s="114" t="s">
        <v>58</v>
      </c>
      <c r="K38" s="78"/>
    </row>
    <row r="39" spans="1:11" ht="38.25" customHeight="1">
      <c r="A39" s="79" t="s">
        <v>28</v>
      </c>
      <c r="B39" s="17" t="s">
        <v>120</v>
      </c>
      <c r="C39" s="54" t="s">
        <v>30</v>
      </c>
      <c r="D39" s="50" t="s">
        <v>36</v>
      </c>
      <c r="E39" s="80">
        <f>SUM(F39:H39)</f>
        <v>1742.3999999999999</v>
      </c>
      <c r="F39" s="43">
        <v>580.8</v>
      </c>
      <c r="G39" s="43">
        <v>580.8</v>
      </c>
      <c r="H39" s="43">
        <v>580.8</v>
      </c>
      <c r="I39" s="103" t="s">
        <v>75</v>
      </c>
      <c r="J39" s="18" t="s">
        <v>59</v>
      </c>
      <c r="K39" s="53"/>
    </row>
    <row r="40" spans="1:11" ht="15" customHeight="1" thickBot="1">
      <c r="A40" s="59"/>
      <c r="B40" s="60" t="s">
        <v>88</v>
      </c>
      <c r="C40" s="61"/>
      <c r="D40" s="62"/>
      <c r="E40" s="81">
        <f>SUM(E37:E39)</f>
        <v>16120.4</v>
      </c>
      <c r="F40" s="73">
        <f>SUM(F37:F39)</f>
        <v>5406.8</v>
      </c>
      <c r="G40" s="74">
        <f>SUM(G37:G39)</f>
        <v>5356.8</v>
      </c>
      <c r="H40" s="74">
        <f>SUM(H37:H39)</f>
        <v>5356.8</v>
      </c>
      <c r="I40" s="67"/>
      <c r="J40" s="75"/>
      <c r="K40" s="53"/>
    </row>
    <row r="41" spans="1:11" ht="15" customHeight="1">
      <c r="A41" s="172" t="s">
        <v>104</v>
      </c>
      <c r="B41" s="173"/>
      <c r="C41" s="173"/>
      <c r="D41" s="173"/>
      <c r="E41" s="173"/>
      <c r="F41" s="173"/>
      <c r="G41" s="173"/>
      <c r="H41" s="173"/>
      <c r="I41" s="173"/>
      <c r="J41" s="174"/>
      <c r="K41" s="53"/>
    </row>
    <row r="42" spans="1:11" ht="37.5" customHeight="1">
      <c r="A42" s="82" t="s">
        <v>16</v>
      </c>
      <c r="B42" s="16" t="s">
        <v>95</v>
      </c>
      <c r="C42" s="64" t="s">
        <v>30</v>
      </c>
      <c r="D42" s="50" t="s">
        <v>36</v>
      </c>
      <c r="E42" s="71">
        <f aca="true" t="shared" si="1" ref="E42:E48">F42+G42+H42</f>
        <v>3184</v>
      </c>
      <c r="F42" s="46">
        <v>990</v>
      </c>
      <c r="G42" s="43">
        <v>1059</v>
      </c>
      <c r="H42" s="43">
        <v>1135</v>
      </c>
      <c r="I42" s="103" t="s">
        <v>75</v>
      </c>
      <c r="J42" s="19" t="s">
        <v>60</v>
      </c>
      <c r="K42" s="53"/>
    </row>
    <row r="43" spans="1:11" ht="36" customHeight="1">
      <c r="A43" s="42" t="s">
        <v>17</v>
      </c>
      <c r="B43" s="16" t="s">
        <v>96</v>
      </c>
      <c r="C43" s="42" t="s">
        <v>30</v>
      </c>
      <c r="D43" s="42" t="s">
        <v>36</v>
      </c>
      <c r="E43" s="71">
        <f t="shared" si="1"/>
        <v>16315</v>
      </c>
      <c r="F43" s="46">
        <v>4957</v>
      </c>
      <c r="G43" s="46">
        <v>5423</v>
      </c>
      <c r="H43" s="46">
        <v>5935</v>
      </c>
      <c r="I43" s="103" t="s">
        <v>75</v>
      </c>
      <c r="J43" s="19" t="s">
        <v>60</v>
      </c>
      <c r="K43" s="53"/>
    </row>
    <row r="44" spans="1:11" ht="36.75" customHeight="1">
      <c r="A44" s="42" t="s">
        <v>18</v>
      </c>
      <c r="B44" s="16" t="s">
        <v>61</v>
      </c>
      <c r="C44" s="42" t="s">
        <v>30</v>
      </c>
      <c r="D44" s="42" t="s">
        <v>36</v>
      </c>
      <c r="E44" s="71">
        <f t="shared" si="1"/>
        <v>4240</v>
      </c>
      <c r="F44" s="46">
        <v>1288</v>
      </c>
      <c r="G44" s="46">
        <v>1476</v>
      </c>
      <c r="H44" s="46">
        <v>1476</v>
      </c>
      <c r="I44" s="103" t="s">
        <v>75</v>
      </c>
      <c r="J44" s="19" t="s">
        <v>60</v>
      </c>
      <c r="K44" s="53"/>
    </row>
    <row r="45" spans="1:11" ht="38.25" customHeight="1">
      <c r="A45" s="40" t="s">
        <v>24</v>
      </c>
      <c r="B45" s="35" t="s">
        <v>62</v>
      </c>
      <c r="C45" s="42" t="s">
        <v>30</v>
      </c>
      <c r="D45" s="50" t="s">
        <v>36</v>
      </c>
      <c r="E45" s="71">
        <f t="shared" si="1"/>
        <v>1348.1999999999998</v>
      </c>
      <c r="F45" s="48" t="s">
        <v>44</v>
      </c>
      <c r="G45" s="43">
        <v>449.4</v>
      </c>
      <c r="H45" s="43">
        <v>449.4</v>
      </c>
      <c r="I45" s="103" t="s">
        <v>75</v>
      </c>
      <c r="J45" s="19" t="s">
        <v>63</v>
      </c>
      <c r="K45" s="53"/>
    </row>
    <row r="46" spans="1:11" ht="36" customHeight="1">
      <c r="A46" s="40" t="s">
        <v>25</v>
      </c>
      <c r="B46" s="16" t="s">
        <v>64</v>
      </c>
      <c r="C46" s="42" t="s">
        <v>30</v>
      </c>
      <c r="D46" s="50" t="s">
        <v>36</v>
      </c>
      <c r="E46" s="71">
        <f t="shared" si="1"/>
        <v>3664.3</v>
      </c>
      <c r="F46" s="48" t="s">
        <v>124</v>
      </c>
      <c r="G46" s="43">
        <v>1443.2</v>
      </c>
      <c r="H46" s="43">
        <v>788.5</v>
      </c>
      <c r="I46" s="103" t="s">
        <v>75</v>
      </c>
      <c r="J46" s="18" t="s">
        <v>67</v>
      </c>
      <c r="K46" s="53"/>
    </row>
    <row r="47" spans="1:11" ht="36" customHeight="1">
      <c r="A47" s="40" t="s">
        <v>26</v>
      </c>
      <c r="B47" s="14" t="s">
        <v>65</v>
      </c>
      <c r="C47" s="42" t="s">
        <v>30</v>
      </c>
      <c r="D47" s="50" t="s">
        <v>36</v>
      </c>
      <c r="E47" s="71">
        <f t="shared" si="1"/>
        <v>955</v>
      </c>
      <c r="F47" s="43">
        <v>288</v>
      </c>
      <c r="G47" s="43">
        <v>317</v>
      </c>
      <c r="H47" s="43">
        <v>350</v>
      </c>
      <c r="I47" s="103" t="s">
        <v>75</v>
      </c>
      <c r="J47" s="19" t="s">
        <v>63</v>
      </c>
      <c r="K47" s="53"/>
    </row>
    <row r="48" spans="1:11" ht="37.5" customHeight="1">
      <c r="A48" s="40" t="s">
        <v>27</v>
      </c>
      <c r="B48" s="14" t="s">
        <v>66</v>
      </c>
      <c r="C48" s="42" t="s">
        <v>30</v>
      </c>
      <c r="D48" s="50" t="s">
        <v>36</v>
      </c>
      <c r="E48" s="83">
        <f t="shared" si="1"/>
        <v>430</v>
      </c>
      <c r="F48" s="43">
        <v>130</v>
      </c>
      <c r="G48" s="43">
        <v>143</v>
      </c>
      <c r="H48" s="43">
        <v>157</v>
      </c>
      <c r="I48" s="103" t="s">
        <v>75</v>
      </c>
      <c r="J48" s="18" t="s">
        <v>67</v>
      </c>
      <c r="K48" s="53"/>
    </row>
    <row r="49" spans="1:11" s="13" customFormat="1" ht="12.75" customHeight="1" thickBot="1">
      <c r="A49" s="84"/>
      <c r="B49" s="85" t="s">
        <v>89</v>
      </c>
      <c r="C49" s="86"/>
      <c r="D49" s="87"/>
      <c r="E49" s="81">
        <f>E48+E47+E46+E45+E44+E43+E42</f>
        <v>30136.5</v>
      </c>
      <c r="F49" s="81">
        <f>F48+F47+F46+F45+F44+F43+F42</f>
        <v>9535</v>
      </c>
      <c r="G49" s="81">
        <f>G48+G47+G46+G45+G44+G43+G42</f>
        <v>10310.6</v>
      </c>
      <c r="H49" s="81">
        <f>H48+H47+H46+H45+H44+H43+H42</f>
        <v>10290.9</v>
      </c>
      <c r="I49" s="60"/>
      <c r="J49" s="88"/>
      <c r="K49" s="89"/>
    </row>
    <row r="50" spans="1:11" ht="15.75" customHeight="1">
      <c r="A50" s="172" t="s">
        <v>105</v>
      </c>
      <c r="B50" s="173"/>
      <c r="C50" s="173"/>
      <c r="D50" s="173"/>
      <c r="E50" s="173"/>
      <c r="F50" s="173"/>
      <c r="G50" s="173"/>
      <c r="H50" s="173"/>
      <c r="I50" s="173"/>
      <c r="J50" s="174"/>
      <c r="K50" s="53"/>
    </row>
    <row r="51" spans="1:15" ht="50.25" customHeight="1">
      <c r="A51" s="42" t="s">
        <v>19</v>
      </c>
      <c r="B51" s="16" t="s">
        <v>68</v>
      </c>
      <c r="C51" s="42" t="s">
        <v>30</v>
      </c>
      <c r="D51" s="42" t="s">
        <v>36</v>
      </c>
      <c r="E51" s="71">
        <f>F51+G51+H51</f>
        <v>625.3000000000001</v>
      </c>
      <c r="F51" s="46">
        <v>188.9</v>
      </c>
      <c r="G51" s="46">
        <v>207.8</v>
      </c>
      <c r="H51" s="46">
        <v>228.6</v>
      </c>
      <c r="I51" s="50" t="s">
        <v>75</v>
      </c>
      <c r="J51" s="34" t="s">
        <v>70</v>
      </c>
      <c r="K51" s="53"/>
      <c r="O51" t="s">
        <v>116</v>
      </c>
    </row>
    <row r="52" spans="1:11" ht="50.25" customHeight="1">
      <c r="A52" s="42" t="s">
        <v>20</v>
      </c>
      <c r="B52" s="16" t="s">
        <v>69</v>
      </c>
      <c r="C52" s="42" t="s">
        <v>30</v>
      </c>
      <c r="D52" s="42" t="s">
        <v>36</v>
      </c>
      <c r="E52" s="71">
        <f>F52+G52+H52</f>
        <v>825.5</v>
      </c>
      <c r="F52" s="46">
        <v>249.4</v>
      </c>
      <c r="G52" s="46">
        <v>274.3</v>
      </c>
      <c r="H52" s="46">
        <v>301.8</v>
      </c>
      <c r="I52" s="50" t="s">
        <v>75</v>
      </c>
      <c r="J52" s="34" t="s">
        <v>71</v>
      </c>
      <c r="K52" s="53"/>
    </row>
    <row r="53" spans="1:11" ht="48.75" customHeight="1">
      <c r="A53" s="40" t="s">
        <v>21</v>
      </c>
      <c r="B53" s="36" t="s">
        <v>91</v>
      </c>
      <c r="C53" s="42" t="s">
        <v>30</v>
      </c>
      <c r="D53" s="50" t="s">
        <v>36</v>
      </c>
      <c r="E53" s="65">
        <f>F53+G53+H53</f>
        <v>910.3</v>
      </c>
      <c r="F53" s="43">
        <v>275.3</v>
      </c>
      <c r="G53" s="43">
        <v>302</v>
      </c>
      <c r="H53" s="43">
        <v>333</v>
      </c>
      <c r="I53" s="50" t="s">
        <v>75</v>
      </c>
      <c r="J53" s="34" t="s">
        <v>71</v>
      </c>
      <c r="K53" s="53"/>
    </row>
    <row r="54" spans="1:11" ht="36" customHeight="1">
      <c r="A54" s="41" t="s">
        <v>46</v>
      </c>
      <c r="B54" s="35" t="s">
        <v>123</v>
      </c>
      <c r="C54" s="42" t="s">
        <v>30</v>
      </c>
      <c r="D54" s="50" t="s">
        <v>36</v>
      </c>
      <c r="E54" s="65">
        <f>F54+G54+H54</f>
        <v>5578.3</v>
      </c>
      <c r="F54" s="48" t="s">
        <v>45</v>
      </c>
      <c r="G54" s="43">
        <v>477</v>
      </c>
      <c r="H54" s="43">
        <v>477</v>
      </c>
      <c r="I54" s="50" t="s">
        <v>75</v>
      </c>
      <c r="J54" s="35" t="s">
        <v>72</v>
      </c>
      <c r="K54" s="53"/>
    </row>
    <row r="55" spans="1:11" s="13" customFormat="1" ht="12" customHeight="1" thickBot="1">
      <c r="A55" s="84"/>
      <c r="B55" s="85" t="s">
        <v>90</v>
      </c>
      <c r="C55" s="86"/>
      <c r="D55" s="87"/>
      <c r="E55" s="81">
        <f>E54+E53+E52+E51</f>
        <v>7939.400000000001</v>
      </c>
      <c r="F55" s="81">
        <f>F54+F53+F52+F51</f>
        <v>5337.9</v>
      </c>
      <c r="G55" s="81">
        <f>G54+G53+G52+G51</f>
        <v>1261.1</v>
      </c>
      <c r="H55" s="81">
        <f>H54+H53+H52+H51</f>
        <v>1340.3999999999999</v>
      </c>
      <c r="I55" s="90"/>
      <c r="J55" s="88"/>
      <c r="K55" s="89"/>
    </row>
    <row r="56" spans="1:11" ht="15.75" customHeight="1">
      <c r="A56" s="158" t="s">
        <v>106</v>
      </c>
      <c r="B56" s="158"/>
      <c r="C56" s="158"/>
      <c r="D56" s="158"/>
      <c r="E56" s="158"/>
      <c r="F56" s="158"/>
      <c r="G56" s="158"/>
      <c r="H56" s="158"/>
      <c r="I56" s="158"/>
      <c r="J56" s="158"/>
      <c r="K56" s="53"/>
    </row>
    <row r="57" spans="1:11" ht="85.5" customHeight="1">
      <c r="A57" s="42" t="s">
        <v>93</v>
      </c>
      <c r="B57" s="22" t="s">
        <v>74</v>
      </c>
      <c r="C57" s="42" t="s">
        <v>47</v>
      </c>
      <c r="D57" s="22" t="s">
        <v>36</v>
      </c>
      <c r="E57" s="49">
        <v>15760.5</v>
      </c>
      <c r="F57" s="30">
        <v>4761.52</v>
      </c>
      <c r="G57" s="42">
        <v>5237.6</v>
      </c>
      <c r="H57" s="42">
        <v>5761.4</v>
      </c>
      <c r="I57" s="50" t="s">
        <v>75</v>
      </c>
      <c r="J57" s="22" t="s">
        <v>73</v>
      </c>
      <c r="K57" s="53"/>
    </row>
    <row r="58" spans="1:11" ht="12.75" customHeight="1" thickBot="1">
      <c r="A58" s="91"/>
      <c r="B58" s="92" t="s">
        <v>92</v>
      </c>
      <c r="C58" s="93"/>
      <c r="D58" s="94"/>
      <c r="E58" s="95">
        <f>E57</f>
        <v>15760.5</v>
      </c>
      <c r="F58" s="95">
        <f>F57</f>
        <v>4761.52</v>
      </c>
      <c r="G58" s="95">
        <f>G57</f>
        <v>5237.6</v>
      </c>
      <c r="H58" s="95">
        <f>H57</f>
        <v>5761.4</v>
      </c>
      <c r="I58" s="96"/>
      <c r="J58" s="97"/>
      <c r="K58" s="53"/>
    </row>
    <row r="59" spans="1:11" ht="15.75" customHeight="1" thickBot="1">
      <c r="A59" s="98"/>
      <c r="B59" s="99" t="s">
        <v>6</v>
      </c>
      <c r="C59" s="99"/>
      <c r="D59" s="100"/>
      <c r="E59" s="101">
        <f>F59+G59+H59</f>
        <v>189447.821</v>
      </c>
      <c r="F59" s="101">
        <f>F58+F55+F49+F40+F35+F29+F18</f>
        <v>73544.92099999999</v>
      </c>
      <c r="G59" s="101">
        <f>G58+G55+G49+G40+G35+G29+G18</f>
        <v>57699.4</v>
      </c>
      <c r="H59" s="101">
        <f>H58+H55+H49+H40+H35+H29+H18</f>
        <v>58203.5</v>
      </c>
      <c r="I59" s="138"/>
      <c r="J59" s="139"/>
      <c r="K59" s="53"/>
    </row>
    <row r="60" spans="1:10" ht="18.75" customHeight="1">
      <c r="A60" s="4"/>
      <c r="B60" s="5"/>
      <c r="C60" s="5"/>
      <c r="D60" s="5"/>
      <c r="E60" s="12"/>
      <c r="F60" s="12"/>
      <c r="G60" s="21"/>
      <c r="H60" s="28"/>
      <c r="I60" s="5"/>
      <c r="J60" s="5"/>
    </row>
    <row r="61" spans="1:10" ht="21" customHeight="1">
      <c r="A61" s="5"/>
      <c r="B61" s="5"/>
      <c r="C61" s="5"/>
      <c r="D61" s="5"/>
      <c r="E61" s="5"/>
      <c r="F61" s="12"/>
      <c r="G61" s="12"/>
      <c r="I61" s="5"/>
      <c r="J61" s="5"/>
    </row>
    <row r="62" spans="1:10" ht="23.25" customHeight="1">
      <c r="A62" s="5"/>
      <c r="B62" s="5"/>
      <c r="C62" s="5"/>
      <c r="D62" s="5"/>
      <c r="E62" s="23"/>
      <c r="F62" s="5"/>
      <c r="G62" s="12"/>
      <c r="I62" s="12"/>
      <c r="J62" s="5"/>
    </row>
    <row r="63" ht="18.75" customHeight="1">
      <c r="A63" s="5"/>
    </row>
    <row r="64" ht="21.75" customHeight="1"/>
    <row r="65" ht="23.25" customHeight="1"/>
    <row r="66" ht="20.25" customHeight="1"/>
    <row r="67" ht="20.2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37.5" customHeight="1"/>
    <row r="83" ht="76.5" customHeight="1"/>
    <row r="84" ht="44.25" customHeight="1"/>
    <row r="85" spans="1:10" s="13" customFormat="1" ht="21.75" customHeight="1">
      <c r="A85"/>
      <c r="B85"/>
      <c r="C85"/>
      <c r="D85"/>
      <c r="E85"/>
      <c r="F85"/>
      <c r="G85"/>
      <c r="H85" s="29"/>
      <c r="I85"/>
      <c r="J85"/>
    </row>
    <row r="86" ht="25.5" customHeight="1"/>
    <row r="87" ht="33" customHeight="1"/>
    <row r="88" ht="42.75" customHeight="1"/>
    <row r="89" ht="13.5" customHeight="1"/>
    <row r="90" ht="42.75" customHeight="1"/>
    <row r="91" ht="19.5" customHeight="1"/>
  </sheetData>
  <sheetProtection/>
  <mergeCells count="33">
    <mergeCell ref="A30:J30"/>
    <mergeCell ref="A19:J19"/>
    <mergeCell ref="A15:A16"/>
    <mergeCell ref="C15:C16"/>
    <mergeCell ref="H15:H16"/>
    <mergeCell ref="I15:I16"/>
    <mergeCell ref="E15:E16"/>
    <mergeCell ref="G1:J1"/>
    <mergeCell ref="A4:J4"/>
    <mergeCell ref="A5:J5"/>
    <mergeCell ref="A6:J6"/>
    <mergeCell ref="G2:J2"/>
    <mergeCell ref="G3:J3"/>
    <mergeCell ref="A56:J56"/>
    <mergeCell ref="A7:J7"/>
    <mergeCell ref="I8:I9"/>
    <mergeCell ref="B15:B16"/>
    <mergeCell ref="F8:H8"/>
    <mergeCell ref="E8:E9"/>
    <mergeCell ref="J15:J16"/>
    <mergeCell ref="A50:J50"/>
    <mergeCell ref="A41:J41"/>
    <mergeCell ref="A36:J36"/>
    <mergeCell ref="I59:J59"/>
    <mergeCell ref="J8:J9"/>
    <mergeCell ref="C8:C9"/>
    <mergeCell ref="A8:A9"/>
    <mergeCell ref="D8:D9"/>
    <mergeCell ref="B8:B9"/>
    <mergeCell ref="A11:J11"/>
    <mergeCell ref="D15:D16"/>
    <mergeCell ref="G15:G16"/>
    <mergeCell ref="F15:F16"/>
  </mergeCells>
  <printOptions/>
  <pageMargins left="0.23" right="0" top="0.3937007874015748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2013-12-04T10:59:27Z</cp:lastPrinted>
  <dcterms:created xsi:type="dcterms:W3CDTF">1996-10-08T23:32:33Z</dcterms:created>
  <dcterms:modified xsi:type="dcterms:W3CDTF">2013-12-04T11:00:13Z</dcterms:modified>
  <cp:category/>
  <cp:version/>
  <cp:contentType/>
  <cp:contentStatus/>
</cp:coreProperties>
</file>